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definedNames>
    <definedName name="_xlnm.Print_Area" localSheetId="0">'P2 Presupuesto Aprobado-Ejec '!$A$1:$P$64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2" l="1"/>
  <c r="C52" i="2"/>
  <c r="D13" i="2"/>
  <c r="B52" i="2" l="1"/>
  <c r="M52" i="2" l="1"/>
  <c r="L52" i="2"/>
  <c r="P14" i="2" l="1"/>
  <c r="P15" i="2"/>
  <c r="P16" i="2"/>
  <c r="P17" i="2"/>
  <c r="D18" i="2"/>
  <c r="P19" i="2"/>
  <c r="P20" i="2"/>
  <c r="P21" i="2"/>
  <c r="P22" i="2"/>
  <c r="P23" i="2"/>
  <c r="P24" i="2"/>
  <c r="P25" i="2"/>
  <c r="P26" i="2"/>
  <c r="P27" i="2"/>
  <c r="D28" i="2"/>
  <c r="P29" i="2"/>
  <c r="P30" i="2"/>
  <c r="P31" i="2"/>
  <c r="P32" i="2"/>
  <c r="P33" i="2"/>
  <c r="P34" i="2"/>
  <c r="P35" i="2"/>
  <c r="D36" i="2"/>
  <c r="P37" i="2"/>
  <c r="P38" i="2"/>
  <c r="P39" i="2"/>
  <c r="D42" i="2"/>
  <c r="K52" i="2"/>
  <c r="P43" i="2"/>
  <c r="P44" i="2"/>
  <c r="P45" i="2"/>
  <c r="P46" i="2"/>
  <c r="P47" i="2"/>
  <c r="P48" i="2"/>
  <c r="P28" i="2" l="1"/>
  <c r="P18" i="2"/>
  <c r="P42" i="2"/>
  <c r="P36" i="2"/>
  <c r="P13" i="2"/>
  <c r="J52" i="2"/>
  <c r="G52" i="2" l="1"/>
  <c r="H52" i="2"/>
  <c r="I52" i="2"/>
  <c r="F52" i="2"/>
  <c r="D52" i="2" l="1"/>
  <c r="O52" i="2" l="1"/>
  <c r="N52" i="2"/>
  <c r="P52" i="2" l="1"/>
</calcChain>
</file>

<file path=xl/sharedStrings.xml><?xml version="1.0" encoding="utf-8"?>
<sst xmlns="http://schemas.openxmlformats.org/spreadsheetml/2006/main" count="63" uniqueCount="63">
  <si>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</si>
  <si>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</si>
  <si>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</si>
  <si>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</si>
  <si>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</si>
  <si>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</si>
  <si>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</si>
  <si>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</si>
  <si>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</si>
  <si>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</si>
  <si>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</si>
  <si>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</si>
  <si>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</si>
  <si>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</si>
  <si>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</si>
  <si>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</si>
  <si>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</si>
  <si>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</si>
  <si>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</si>
  <si>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</si>
  <si>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</si>
  <si>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</si>
  <si>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</si>
  <si>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</si>
  <si>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</si>
  <si>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</si>
  <si>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</si>
  <si>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</si>
  <si>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</si>
  <si>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</si>
  <si>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</si>
  <si>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</si>
  <si>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</si>
  <si>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</si>
  <si>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</si>
  <si>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</si>
  <si>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</si>
  <si>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</si>
  <si>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</si>
  <si>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</si>
  <si>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</si>
  <si>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</si>
  <si>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</si>
  <si>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</si>
  <si>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</si>
  <si>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</si>
  <si>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</si>
  <si>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</si>
  <si>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</si>
  <si>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</si>
  <si>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</si>
  <si>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</si>
  <si>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</si>
  <si>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</si>
  <si>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</si>
  <si>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</si>
  <si>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 xml:space="preserve">           2.5-TRANSFERENCIA DE CAPITAL</t>
  </si>
  <si>
    <t>2.5.2-TRANSFERENCIA DE CAPITAL AL GOBIERNO GENERAL NACIONAL</t>
  </si>
  <si>
    <t xml:space="preserve">          2.7-OBRAS </t>
  </si>
  <si>
    <t>2.7.1-OBRAS EN EDIFICACIONES</t>
  </si>
  <si>
    <t>2.6.8-BIENES INTANGIBLES</t>
  </si>
  <si>
    <t>AL 29 de Febrero 2024</t>
  </si>
  <si>
    <t>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</si>
</sst>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Border="1"/>
    <xf numFmtId="0" fontId="5" fillId="0" borderId="0" xfId="0" applyFont="1" applyBorder="1"/>
    <xf numFmtId="0" fontId="2" fillId="0" borderId="0" xfId="0" applyFont="1" applyBorder="1"/>
    <xf numFmtId="164" fontId="7" fillId="0" borderId="0" xfId="0" applyNumberFormat="1" applyFont="1" applyBorder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Border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3" fontId="6" fillId="4" borderId="0" xfId="0" applyNumberFormat="1" applyFont="1" applyFill="1" applyBorder="1"/>
    <xf numFmtId="49" fontId="9" fillId="0" borderId="0" xfId="0" applyNumberFormat="1" applyFont="1" applyAlignment="1">
      <alignment horizontal="left" indent="3"/>
    </xf>
    <xf numFmtId="43" fontId="9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2" borderId="0" xfId="0" applyNumberFormat="1" applyFont="1" applyFill="1" applyBorder="1"/>
    <xf numFmtId="0" fontId="8" fillId="2" borderId="0" xfId="0" applyFont="1" applyFill="1" applyBorder="1"/>
    <xf numFmtId="0" fontId="0" fillId="2" borderId="0" xfId="0" applyFill="1" applyBorder="1"/>
    <xf numFmtId="43" fontId="0" fillId="2" borderId="0" xfId="1" applyFont="1" applyFill="1" applyBorder="1"/>
    <xf numFmtId="43" fontId="8" fillId="2" borderId="0" xfId="1" applyFont="1" applyFill="1" applyBorder="1" applyAlignment="1"/>
    <xf numFmtId="4" fontId="7" fillId="2" borderId="0" xfId="0" applyNumberFormat="1" applyFont="1" applyFill="1" applyBorder="1" applyAlignment="1">
      <alignment vertical="center" wrapText="1"/>
    </xf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10" fillId="4" borderId="0" xfId="1" applyFont="1" applyFill="1" applyAlignment="1">
      <alignment horizontal="right"/>
    </xf>
    <xf numFmtId="43" fontId="6" fillId="4" borderId="0" xfId="1" applyFont="1" applyFill="1" applyBorder="1" applyAlignment="1">
      <alignment horizontal="center" vertical="center"/>
    </xf>
    <xf numFmtId="164" fontId="7" fillId="4" borderId="0" xfId="0" applyNumberFormat="1" applyFont="1" applyFill="1" applyBorder="1"/>
    <xf numFmtId="43" fontId="8" fillId="4" borderId="0" xfId="0" applyNumberFormat="1" applyFont="1" applyFill="1" applyBorder="1"/>
    <xf numFmtId="43" fontId="9" fillId="0" borderId="0" xfId="1" applyFont="1" applyFill="1" applyAlignment="1">
      <alignment horizontal="right"/>
    </xf>
    <xf numFmtId="4" fontId="8" fillId="2" borderId="0" xfId="0" applyNumberFormat="1" applyFont="1" applyFill="1" applyBorder="1" applyAlignment="1">
      <alignment vertical="center" wrapText="1"/>
    </xf>
    <xf numFmtId="43" fontId="11" fillId="4" borderId="0" xfId="1" applyFont="1" applyFill="1" applyAlignment="1">
      <alignment horizontal="right"/>
    </xf>
    <xf numFmtId="0" fontId="3" fillId="0" borderId="0" xfId="0" applyFont="1" applyBorder="1"/>
    <xf numFmtId="0" fontId="6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9" fontId="10" fillId="0" borderId="0" xfId="0" applyNumberFormat="1" applyFont="1" applyAlignment="1">
      <alignment horizontal="left"/>
    </xf>
    <xf numFmtId="43" fontId="10" fillId="0" borderId="0" xfId="1" applyFont="1" applyAlignment="1">
      <alignment horizontal="right"/>
    </xf>
    <xf numFmtId="43" fontId="7" fillId="4" borderId="0" xfId="0" applyNumberFormat="1" applyFont="1" applyFill="1" applyBorder="1"/>
    <xf numFmtId="49" fontId="10" fillId="0" borderId="0" xfId="0" applyNumberFormat="1" applyFont="1" applyAlignment="1"/>
    <xf numFmtId="43" fontId="7" fillId="2" borderId="0" xfId="0" applyNumberFormat="1" applyFont="1" applyFill="1" applyBorder="1"/>
    <xf numFmtId="0" fontId="7" fillId="2" borderId="0" xfId="0" applyFont="1" applyFill="1" applyBorder="1"/>
    <xf numFmtId="4" fontId="7" fillId="4" borderId="0" xfId="0" applyNumberFormat="1" applyFont="1" applyFill="1" applyBorder="1" applyAlignment="1">
      <alignment vertical="center" wrapText="1"/>
    </xf>
    <xf numFmtId="43" fontId="7" fillId="4" borderId="0" xfId="1" applyFont="1" applyFill="1" applyBorder="1"/>
    <xf numFmtId="49" fontId="12" fillId="0" borderId="0" xfId="0" applyNumberFormat="1" applyFont="1" applyAlignment="1">
      <alignment horizontal="left" indent="5"/>
    </xf>
    <xf numFmtId="0" fontId="0" fillId="4" borderId="0" xfId="0" applyFill="1" applyBorder="1"/>
    <xf numFmtId="43" fontId="0" fillId="4" borderId="0" xfId="1" applyFont="1" applyFill="1" applyBorder="1"/>
    <xf numFmtId="0" fontId="4" fillId="0" borderId="0" xfId="0" applyFont="1" applyBorder="1" applyAlignment="1">
      <alignment horizontal="center" vertical="center" wrapText="1" readingOrder="1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left" vertical="center"/>
    </xf>
    <xf numFmtId="43" fontId="6" fillId="3" borderId="0" xfId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19049</xdr:colOff>
      <xdr:row>0</xdr:row>
      <xdr:rowOff>0</xdr:rowOff>
    </xdr:from>
    <xdr:to>
      <xdr:col>7</xdr:col>
      <xdr:colOff>682625</xdr:colOff>
      <xdr:row>6</xdr:row>
      <xdr:rowOff>95249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3299" y="0"/>
          <a:ext cx="2949576" cy="1412874"/>
        </a:xfrm>
        <a:prstGeom prst="rect">
          <a:avLst/>
        </a:prstGeom>
      </xdr:spPr>
    </xdr:pic>
    <xdr:clientData/>
  </xdr:twoCellAnchor>
  <xdr:twoCellAnchor>
    <xdr:from>
      <xdr:col>0</xdr:col>
      <xdr:colOff>460375</xdr:colOff>
      <xdr:row>53</xdr:row>
      <xdr:rowOff>0</xdr:rowOff>
    </xdr:from>
    <xdr:to>
      <xdr:col>0</xdr:col>
      <xdr:colOff>3937000</xdr:colOff>
      <xdr:row>58</xdr:row>
      <xdr:rowOff>11906</xdr:rowOff>
    </xdr:to>
    <xdr:sp macro="" textlink="">
      <xdr:nvSpPr>
        <xdr:cNvPr id="3" name="Rectángulo 2"/>
        <xdr:cNvSpPr/>
      </xdr:nvSpPr>
      <xdr:spPr>
        <a:xfrm>
          <a:off x="460375" y="11906250"/>
          <a:ext cx="3476625" cy="129778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726280</xdr:colOff>
      <xdr:row>52</xdr:row>
      <xdr:rowOff>273845</xdr:rowOff>
    </xdr:from>
    <xdr:to>
      <xdr:col>7</xdr:col>
      <xdr:colOff>329405</xdr:colOff>
      <xdr:row>58</xdr:row>
      <xdr:rowOff>71437</xdr:rowOff>
    </xdr:to>
    <xdr:sp macro="" textlink="">
      <xdr:nvSpPr>
        <xdr:cNvPr id="6" name="Rectángulo 5"/>
        <xdr:cNvSpPr/>
      </xdr:nvSpPr>
      <xdr:spPr>
        <a:xfrm>
          <a:off x="7793830" y="11865770"/>
          <a:ext cx="4175125" cy="13977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357188</xdr:colOff>
      <xdr:row>53</xdr:row>
      <xdr:rowOff>83343</xdr:rowOff>
    </xdr:from>
    <xdr:to>
      <xdr:col>14</xdr:col>
      <xdr:colOff>921884</xdr:colOff>
      <xdr:row>58</xdr:row>
      <xdr:rowOff>102054</xdr:rowOff>
    </xdr:to>
    <xdr:sp macro="" textlink="">
      <xdr:nvSpPr>
        <xdr:cNvPr id="8" name="Rectángulo 7"/>
        <xdr:cNvSpPr/>
      </xdr:nvSpPr>
      <xdr:spPr>
        <a:xfrm>
          <a:off x="16892588" y="11989593"/>
          <a:ext cx="3993696" cy="13045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3"/>
  <sheetViews>
    <sheetView showGridLines="0" tabSelected="1" zoomScale="55" zoomScaleNormal="55" zoomScaleSheetLayoutView="70" workbookViewId="0">
      <pane xSplit="1" topLeftCell="B1" activePane="topRight" state="frozen"/>
      <selection activeCell="A4" sqref="A4"/>
      <selection pane="topRight" activeCell="G17" sqref="G17"/>
    </sheetView>
  </sheetViews>
  <sheetFormatPr baseColWidth="10" defaultColWidth="11.42578125" defaultRowHeight="15" x14ac:dyDescent="0.25"/>
  <cols>
    <col min="1" max="1" width="79.5703125" style="2" customWidth="1"/>
    <col min="2" max="2" width="17.5703125" style="1" customWidth="1"/>
    <col min="3" max="3" width="16.5703125" style="1" customWidth="1"/>
    <col min="4" max="8" width="17.140625" style="1" customWidth="1"/>
    <col min="9" max="9" width="17.140625" style="10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0" customWidth="1"/>
    <col min="16" max="16" width="17.140625" style="1" customWidth="1"/>
    <col min="17" max="16384" width="11.42578125" style="1"/>
  </cols>
  <sheetData>
    <row r="6" spans="1:16" ht="28.5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8.25" customHeigh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6" ht="18.75" customHeight="1" x14ac:dyDescent="0.25">
      <c r="A8" s="52" t="s">
        <v>62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9" spans="1:16" ht="18.75" customHeight="1" x14ac:dyDescent="0.25">
      <c r="A9" s="53" t="s">
        <v>61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6" ht="25.5" customHeight="1" x14ac:dyDescent="0.25">
      <c r="A10" s="50" t="s">
        <v>1</v>
      </c>
      <c r="B10" s="51" t="s">
        <v>16</v>
      </c>
      <c r="C10" s="51" t="s">
        <v>15</v>
      </c>
      <c r="D10" s="54" t="s">
        <v>20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</row>
    <row r="11" spans="1:16" ht="25.5" customHeight="1" x14ac:dyDescent="0.25">
      <c r="A11" s="50"/>
      <c r="B11" s="51"/>
      <c r="C11" s="51"/>
      <c r="D11" s="32" t="s">
        <v>3</v>
      </c>
      <c r="E11" s="32" t="s">
        <v>4</v>
      </c>
      <c r="F11" s="32" t="s">
        <v>5</v>
      </c>
      <c r="G11" s="32" t="s">
        <v>6</v>
      </c>
      <c r="H11" s="32" t="s">
        <v>7</v>
      </c>
      <c r="I11" s="25" t="s">
        <v>8</v>
      </c>
      <c r="J11" s="32" t="s">
        <v>9</v>
      </c>
      <c r="K11" s="32" t="s">
        <v>10</v>
      </c>
      <c r="L11" s="32" t="s">
        <v>11</v>
      </c>
      <c r="M11" s="32" t="s">
        <v>12</v>
      </c>
      <c r="N11" s="25" t="s">
        <v>13</v>
      </c>
      <c r="O11" s="25" t="s">
        <v>14</v>
      </c>
      <c r="P11" s="32" t="s">
        <v>2</v>
      </c>
    </row>
    <row r="12" spans="1:16" ht="18.75" customHeight="1" x14ac:dyDescent="0.25">
      <c r="A12" s="12" t="s">
        <v>21</v>
      </c>
      <c r="B12" s="28"/>
      <c r="C12" s="28"/>
      <c r="D12" s="13"/>
      <c r="E12" s="4"/>
      <c r="F12" s="4"/>
      <c r="G12" s="4"/>
      <c r="H12" s="4"/>
      <c r="I12" s="9"/>
      <c r="J12" s="4"/>
      <c r="K12" s="4"/>
      <c r="L12" s="4"/>
      <c r="M12" s="4"/>
      <c r="N12" s="9"/>
      <c r="O12" s="9"/>
      <c r="P12" s="26"/>
    </row>
    <row r="13" spans="1:16" s="31" customFormat="1" ht="18.75" customHeight="1" x14ac:dyDescent="0.25">
      <c r="A13" s="14" t="s">
        <v>22</v>
      </c>
      <c r="B13" s="24">
        <v>1017613205</v>
      </c>
      <c r="C13" s="24">
        <v>1017613205</v>
      </c>
      <c r="D13" s="24">
        <f>SUM(D14:D17)</f>
        <v>65542108.549999997</v>
      </c>
      <c r="E13" s="24">
        <v>65607259.270000003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>
        <f t="shared" ref="P13" si="0">SUM(P14:P17)</f>
        <v>131149367.81999999</v>
      </c>
    </row>
    <row r="14" spans="1:16" ht="18.75" customHeight="1" x14ac:dyDescent="0.25">
      <c r="A14" s="15" t="s">
        <v>23</v>
      </c>
      <c r="B14" s="23">
        <v>739119202</v>
      </c>
      <c r="C14" s="23">
        <v>748074942</v>
      </c>
      <c r="D14" s="13">
        <v>54553625</v>
      </c>
      <c r="E14" s="16">
        <v>54688098.789999999</v>
      </c>
      <c r="F14" s="6"/>
      <c r="G14" s="16"/>
      <c r="H14" s="16"/>
      <c r="I14" s="6"/>
      <c r="J14" s="16"/>
      <c r="K14" s="6"/>
      <c r="L14" s="6"/>
      <c r="M14" s="6"/>
      <c r="N14" s="6"/>
      <c r="O14" s="6"/>
      <c r="P14" s="27">
        <f t="shared" ref="P14:P47" si="1">SUM(D14:O14)</f>
        <v>109241723.78999999</v>
      </c>
    </row>
    <row r="15" spans="1:16" ht="18.75" customHeight="1" x14ac:dyDescent="0.25">
      <c r="A15" s="15" t="s">
        <v>24</v>
      </c>
      <c r="B15" s="23">
        <v>174254650</v>
      </c>
      <c r="C15" s="23">
        <v>164171154.12</v>
      </c>
      <c r="D15" s="13">
        <v>2222000</v>
      </c>
      <c r="E15" s="16">
        <v>2222000</v>
      </c>
      <c r="F15" s="6"/>
      <c r="G15" s="16"/>
      <c r="H15" s="16"/>
      <c r="I15" s="6"/>
      <c r="J15" s="16"/>
      <c r="K15" s="6"/>
      <c r="L15" s="6"/>
      <c r="M15" s="6"/>
      <c r="N15" s="6"/>
      <c r="O15" s="6"/>
      <c r="P15" s="27">
        <f t="shared" si="1"/>
        <v>4444000</v>
      </c>
    </row>
    <row r="16" spans="1:16" ht="18.75" customHeight="1" x14ac:dyDescent="0.25">
      <c r="A16" s="15" t="s">
        <v>25</v>
      </c>
      <c r="B16" s="23">
        <v>6200000</v>
      </c>
      <c r="C16" s="23">
        <v>6200000</v>
      </c>
      <c r="D16" s="13">
        <v>503200</v>
      </c>
      <c r="E16" s="16">
        <v>435000</v>
      </c>
      <c r="F16" s="6"/>
      <c r="G16" s="16"/>
      <c r="H16" s="6"/>
      <c r="I16" s="6"/>
      <c r="J16" s="16"/>
      <c r="K16" s="6"/>
      <c r="L16" s="6"/>
      <c r="M16" s="6"/>
      <c r="N16" s="6"/>
      <c r="O16" s="6"/>
      <c r="P16" s="27">
        <f t="shared" si="1"/>
        <v>938200</v>
      </c>
    </row>
    <row r="17" spans="1:16" ht="18.75" customHeight="1" x14ac:dyDescent="0.25">
      <c r="A17" s="15" t="s">
        <v>26</v>
      </c>
      <c r="B17" s="23">
        <v>98039353</v>
      </c>
      <c r="C17" s="23">
        <v>99167108.879999995</v>
      </c>
      <c r="D17" s="13">
        <v>8263283.5499999998</v>
      </c>
      <c r="E17" s="16">
        <v>8262160.4800000004</v>
      </c>
      <c r="F17" s="6"/>
      <c r="G17" s="16"/>
      <c r="H17" s="18"/>
      <c r="I17" s="19"/>
      <c r="J17" s="17"/>
      <c r="K17" s="20"/>
      <c r="L17" s="6"/>
      <c r="M17" s="6"/>
      <c r="N17" s="6"/>
      <c r="O17" s="6"/>
      <c r="P17" s="27">
        <f t="shared" si="1"/>
        <v>16525444.030000001</v>
      </c>
    </row>
    <row r="18" spans="1:16" s="31" customFormat="1" ht="18.75" customHeight="1" x14ac:dyDescent="0.25">
      <c r="A18" s="14" t="s">
        <v>27</v>
      </c>
      <c r="B18" s="24">
        <v>352737010</v>
      </c>
      <c r="C18" s="24">
        <v>363096315.48000002</v>
      </c>
      <c r="D18" s="24">
        <f t="shared" ref="D18" si="2">SUM(D19:D27)</f>
        <v>5011835.5999999996</v>
      </c>
      <c r="E18" s="24">
        <v>26766135.329999998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>
        <f t="shared" ref="P18" si="3">SUM(P19:P27)</f>
        <v>31777970.93</v>
      </c>
    </row>
    <row r="19" spans="1:16" s="33" customFormat="1" ht="18.75" customHeight="1" x14ac:dyDescent="0.25">
      <c r="A19" s="15" t="s">
        <v>28</v>
      </c>
      <c r="B19" s="23">
        <v>33440400</v>
      </c>
      <c r="C19" s="23">
        <v>33440400</v>
      </c>
      <c r="D19" s="13">
        <v>2834207.09</v>
      </c>
      <c r="E19" s="29">
        <v>1200241.8600000001</v>
      </c>
      <c r="F19" s="29"/>
      <c r="G19" s="29"/>
      <c r="H19" s="6"/>
      <c r="I19" s="6"/>
      <c r="J19" s="6"/>
      <c r="K19" s="6"/>
      <c r="L19" s="6"/>
      <c r="M19" s="6"/>
      <c r="N19" s="6"/>
      <c r="O19" s="6"/>
      <c r="P19" s="27">
        <f>SUM(D19:O19)</f>
        <v>4034448.95</v>
      </c>
    </row>
    <row r="20" spans="1:16" ht="18.75" customHeight="1" x14ac:dyDescent="0.25">
      <c r="A20" s="15" t="s">
        <v>29</v>
      </c>
      <c r="B20" s="23">
        <v>9676095</v>
      </c>
      <c r="C20" s="23">
        <v>19412212.370000001</v>
      </c>
      <c r="D20" s="13">
        <v>0</v>
      </c>
      <c r="E20" s="16">
        <v>3145681.49</v>
      </c>
      <c r="F20" s="6"/>
      <c r="G20" s="16"/>
      <c r="H20" s="16"/>
      <c r="I20" s="6"/>
      <c r="J20" s="16"/>
      <c r="K20" s="16"/>
      <c r="L20" s="6"/>
      <c r="M20" s="6"/>
      <c r="N20" s="6"/>
      <c r="O20" s="6"/>
      <c r="P20" s="27">
        <f t="shared" si="1"/>
        <v>3145681.49</v>
      </c>
    </row>
    <row r="21" spans="1:16" ht="18.75" customHeight="1" x14ac:dyDescent="0.25">
      <c r="A21" s="15" t="s">
        <v>30</v>
      </c>
      <c r="B21" s="23">
        <v>18885000</v>
      </c>
      <c r="C21" s="23">
        <v>18885000</v>
      </c>
      <c r="D21" s="13">
        <v>0</v>
      </c>
      <c r="E21" s="16">
        <v>6191477.2199999997</v>
      </c>
      <c r="F21" s="6"/>
      <c r="G21" s="16"/>
      <c r="H21" s="16"/>
      <c r="I21" s="6"/>
      <c r="J21" s="16"/>
      <c r="K21" s="16"/>
      <c r="L21" s="6"/>
      <c r="M21" s="6"/>
      <c r="N21" s="6"/>
      <c r="O21" s="6"/>
      <c r="P21" s="27">
        <f t="shared" si="1"/>
        <v>6191477.2199999997</v>
      </c>
    </row>
    <row r="22" spans="1:16" ht="18.75" customHeight="1" x14ac:dyDescent="0.25">
      <c r="A22" s="15" t="s">
        <v>31</v>
      </c>
      <c r="B22" s="23">
        <v>5839940</v>
      </c>
      <c r="C22" s="23">
        <v>5839940</v>
      </c>
      <c r="D22" s="13">
        <v>0</v>
      </c>
      <c r="E22" s="16">
        <v>1577746.86</v>
      </c>
      <c r="F22" s="6"/>
      <c r="G22" s="16"/>
      <c r="H22" s="16"/>
      <c r="I22" s="6"/>
      <c r="J22" s="18"/>
      <c r="K22" s="16"/>
      <c r="L22" s="6"/>
      <c r="M22" s="6"/>
      <c r="N22" s="6"/>
      <c r="O22" s="6"/>
      <c r="P22" s="27">
        <f t="shared" si="1"/>
        <v>1577746.86</v>
      </c>
    </row>
    <row r="23" spans="1:16" ht="18.75" customHeight="1" x14ac:dyDescent="0.25">
      <c r="A23" s="15" t="s">
        <v>32</v>
      </c>
      <c r="B23" s="23">
        <v>27740600</v>
      </c>
      <c r="C23" s="23">
        <v>28209795.710000001</v>
      </c>
      <c r="D23" s="13">
        <v>2019024.27</v>
      </c>
      <c r="E23" s="16">
        <v>1026500.04</v>
      </c>
      <c r="F23" s="6"/>
      <c r="G23" s="16"/>
      <c r="H23" s="16"/>
      <c r="I23" s="6"/>
      <c r="J23" s="18"/>
      <c r="K23" s="16"/>
      <c r="L23" s="6"/>
      <c r="M23" s="6"/>
      <c r="N23" s="6"/>
      <c r="O23" s="6"/>
      <c r="P23" s="27">
        <f t="shared" si="1"/>
        <v>3045524.31</v>
      </c>
    </row>
    <row r="24" spans="1:16" ht="18.75" customHeight="1" x14ac:dyDescent="0.25">
      <c r="A24" s="15" t="s">
        <v>33</v>
      </c>
      <c r="B24" s="23">
        <v>13100000</v>
      </c>
      <c r="C24" s="23">
        <v>13100000</v>
      </c>
      <c r="D24" s="13">
        <v>158604.24</v>
      </c>
      <c r="E24" s="16">
        <v>9332081.4700000007</v>
      </c>
      <c r="F24" s="6"/>
      <c r="G24" s="16"/>
      <c r="H24" s="16"/>
      <c r="I24" s="6"/>
      <c r="J24" s="16"/>
      <c r="K24" s="6"/>
      <c r="L24" s="6"/>
      <c r="M24" s="6"/>
      <c r="N24" s="6"/>
      <c r="O24" s="6"/>
      <c r="P24" s="27">
        <f t="shared" si="1"/>
        <v>9490685.7100000009</v>
      </c>
    </row>
    <row r="25" spans="1:16" ht="18.75" customHeight="1" x14ac:dyDescent="0.25">
      <c r="A25" s="15" t="s">
        <v>34</v>
      </c>
      <c r="B25" s="23">
        <v>17386696</v>
      </c>
      <c r="C25" s="23">
        <v>26668682.75</v>
      </c>
      <c r="D25" s="13">
        <v>0</v>
      </c>
      <c r="E25" s="16">
        <v>56328.31</v>
      </c>
      <c r="F25" s="6"/>
      <c r="G25" s="16"/>
      <c r="H25" s="16"/>
      <c r="I25" s="6"/>
      <c r="J25" s="16"/>
      <c r="K25" s="6"/>
      <c r="L25" s="6"/>
      <c r="M25" s="6"/>
      <c r="N25" s="6"/>
      <c r="O25" s="6"/>
      <c r="P25" s="27">
        <f t="shared" si="1"/>
        <v>56328.31</v>
      </c>
    </row>
    <row r="26" spans="1:16" ht="18.75" customHeight="1" x14ac:dyDescent="0.25">
      <c r="A26" s="15" t="s">
        <v>35</v>
      </c>
      <c r="B26" s="23">
        <v>218138479</v>
      </c>
      <c r="C26" s="23">
        <v>204037898.65000001</v>
      </c>
      <c r="D26" s="13">
        <v>0</v>
      </c>
      <c r="E26" s="16">
        <v>4012173.08</v>
      </c>
      <c r="F26" s="6"/>
      <c r="G26" s="16"/>
      <c r="H26" s="16"/>
      <c r="I26" s="6"/>
      <c r="J26" s="16"/>
      <c r="K26" s="6"/>
      <c r="L26" s="6"/>
      <c r="M26" s="6"/>
      <c r="N26" s="6"/>
      <c r="O26" s="6"/>
      <c r="P26" s="27">
        <f t="shared" si="1"/>
        <v>4012173.08</v>
      </c>
    </row>
    <row r="27" spans="1:16" ht="18.75" customHeight="1" x14ac:dyDescent="0.25">
      <c r="A27" s="15" t="s">
        <v>36</v>
      </c>
      <c r="B27" s="23">
        <v>8529800</v>
      </c>
      <c r="C27" s="23">
        <v>13502386</v>
      </c>
      <c r="D27" s="13">
        <v>0</v>
      </c>
      <c r="E27" s="16">
        <v>223905</v>
      </c>
      <c r="F27" s="6"/>
      <c r="G27" s="16"/>
      <c r="H27" s="16"/>
      <c r="I27" s="6"/>
      <c r="J27" s="16"/>
      <c r="K27" s="22"/>
      <c r="L27" s="6"/>
      <c r="M27" s="6"/>
      <c r="N27" s="6"/>
      <c r="O27" s="6"/>
      <c r="P27" s="27">
        <f t="shared" si="1"/>
        <v>223905</v>
      </c>
    </row>
    <row r="28" spans="1:16" s="31" customFormat="1" ht="18.75" customHeight="1" x14ac:dyDescent="0.25">
      <c r="A28" s="14" t="s">
        <v>37</v>
      </c>
      <c r="B28" s="24">
        <v>84487177</v>
      </c>
      <c r="C28" s="24">
        <v>85248792</v>
      </c>
      <c r="D28" s="24">
        <f t="shared" ref="D28:P28" si="4">SUM(D29:D35)</f>
        <v>0</v>
      </c>
      <c r="E28" s="24">
        <v>182413.7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>
        <f t="shared" si="4"/>
        <v>182413.69999999998</v>
      </c>
    </row>
    <row r="29" spans="1:16" s="33" customFormat="1" ht="18.75" customHeight="1" x14ac:dyDescent="0.25">
      <c r="A29" s="15" t="s">
        <v>38</v>
      </c>
      <c r="B29" s="23">
        <v>14298403</v>
      </c>
      <c r="C29" s="30">
        <v>14349218.140000001</v>
      </c>
      <c r="D29" s="13">
        <v>0</v>
      </c>
      <c r="E29" s="29">
        <v>47350.98</v>
      </c>
      <c r="F29" s="29"/>
      <c r="G29" s="29"/>
      <c r="H29" s="6"/>
      <c r="I29" s="6"/>
      <c r="J29" s="6"/>
      <c r="K29" s="6"/>
      <c r="L29" s="6"/>
      <c r="M29" s="6"/>
      <c r="N29" s="6"/>
      <c r="O29" s="6"/>
      <c r="P29" s="27">
        <f t="shared" si="1"/>
        <v>47350.98</v>
      </c>
    </row>
    <row r="30" spans="1:16" ht="18.75" customHeight="1" x14ac:dyDescent="0.25">
      <c r="A30" s="15" t="s">
        <v>39</v>
      </c>
      <c r="B30" s="23">
        <v>2275000</v>
      </c>
      <c r="C30" s="30">
        <v>2256238</v>
      </c>
      <c r="D30" s="13">
        <v>0</v>
      </c>
      <c r="E30" s="16">
        <v>0</v>
      </c>
      <c r="F30" s="6"/>
      <c r="G30" s="16"/>
      <c r="H30" s="16"/>
      <c r="I30" s="6"/>
      <c r="J30" s="16"/>
      <c r="K30" s="6"/>
      <c r="L30" s="6"/>
      <c r="M30" s="6"/>
      <c r="N30" s="6"/>
      <c r="O30" s="6"/>
      <c r="P30" s="27">
        <f t="shared" si="1"/>
        <v>0</v>
      </c>
    </row>
    <row r="31" spans="1:16" ht="18.75" customHeight="1" x14ac:dyDescent="0.25">
      <c r="A31" s="15" t="s">
        <v>40</v>
      </c>
      <c r="B31" s="23">
        <v>6149765</v>
      </c>
      <c r="C31" s="30">
        <v>5347556</v>
      </c>
      <c r="D31" s="13">
        <v>0</v>
      </c>
      <c r="E31" s="16">
        <v>5168.3999999999996</v>
      </c>
      <c r="F31" s="6"/>
      <c r="G31" s="16"/>
      <c r="H31" s="16"/>
      <c r="I31" s="6"/>
      <c r="J31" s="16"/>
      <c r="K31" s="6"/>
      <c r="L31" s="6"/>
      <c r="M31" s="6"/>
      <c r="N31" s="6"/>
      <c r="O31" s="6"/>
      <c r="P31" s="27">
        <f t="shared" si="1"/>
        <v>5168.3999999999996</v>
      </c>
    </row>
    <row r="32" spans="1:16" ht="18.75" customHeight="1" x14ac:dyDescent="0.25">
      <c r="A32" s="15" t="s">
        <v>41</v>
      </c>
      <c r="B32" s="23">
        <v>4150000</v>
      </c>
      <c r="C32" s="30">
        <v>5420809</v>
      </c>
      <c r="D32" s="13">
        <v>0</v>
      </c>
      <c r="E32" s="16">
        <v>0</v>
      </c>
      <c r="F32" s="6"/>
      <c r="G32" s="16"/>
      <c r="H32" s="16"/>
      <c r="I32" s="6"/>
      <c r="J32" s="16"/>
      <c r="K32" s="6"/>
      <c r="L32" s="6"/>
      <c r="M32" s="6"/>
      <c r="N32" s="6"/>
      <c r="O32" s="6"/>
      <c r="P32" s="27">
        <f t="shared" si="1"/>
        <v>0</v>
      </c>
    </row>
    <row r="33" spans="1:16" ht="18.75" customHeight="1" x14ac:dyDescent="0.25">
      <c r="A33" s="15" t="s">
        <v>42</v>
      </c>
      <c r="B33" s="23">
        <v>1090000</v>
      </c>
      <c r="C33" s="30">
        <v>1326000</v>
      </c>
      <c r="D33" s="13">
        <v>0</v>
      </c>
      <c r="E33" s="16">
        <v>82481.42</v>
      </c>
      <c r="F33" s="6"/>
      <c r="G33" s="16"/>
      <c r="H33" s="16"/>
      <c r="I33" s="19"/>
      <c r="J33" s="16"/>
      <c r="K33" s="6"/>
      <c r="L33" s="6"/>
      <c r="M33" s="6"/>
      <c r="N33" s="19"/>
      <c r="O33" s="6"/>
      <c r="P33" s="27">
        <f t="shared" si="1"/>
        <v>82481.42</v>
      </c>
    </row>
    <row r="34" spans="1:16" ht="18.75" customHeight="1" x14ac:dyDescent="0.25">
      <c r="A34" s="15" t="s">
        <v>43</v>
      </c>
      <c r="B34" s="23">
        <v>47137000</v>
      </c>
      <c r="C34" s="30">
        <v>47469000</v>
      </c>
      <c r="D34" s="13">
        <v>0</v>
      </c>
      <c r="E34" s="16">
        <v>39666.67</v>
      </c>
      <c r="F34" s="6"/>
      <c r="G34" s="16"/>
      <c r="H34" s="16"/>
      <c r="I34" s="6"/>
      <c r="J34" s="16"/>
      <c r="K34" s="6"/>
      <c r="L34" s="6"/>
      <c r="M34" s="6"/>
      <c r="N34" s="6"/>
      <c r="O34" s="6"/>
      <c r="P34" s="27">
        <f t="shared" si="1"/>
        <v>39666.67</v>
      </c>
    </row>
    <row r="35" spans="1:16" ht="18.75" customHeight="1" x14ac:dyDescent="0.25">
      <c r="A35" s="15" t="s">
        <v>44</v>
      </c>
      <c r="B35" s="23">
        <v>9387009</v>
      </c>
      <c r="C35" s="30">
        <v>9079970.8599999994</v>
      </c>
      <c r="D35" s="13">
        <v>0</v>
      </c>
      <c r="E35" s="16">
        <v>7746.23</v>
      </c>
      <c r="F35" s="6"/>
      <c r="G35" s="16"/>
      <c r="H35" s="16"/>
      <c r="I35" s="6"/>
      <c r="J35" s="16"/>
      <c r="K35" s="6"/>
      <c r="L35" s="6"/>
      <c r="M35" s="6"/>
      <c r="N35" s="6"/>
      <c r="O35" s="6"/>
      <c r="P35" s="27">
        <f t="shared" si="1"/>
        <v>7746.23</v>
      </c>
    </row>
    <row r="36" spans="1:16" s="31" customFormat="1" ht="18.75" customHeight="1" x14ac:dyDescent="0.25">
      <c r="A36" s="14" t="s">
        <v>45</v>
      </c>
      <c r="B36" s="24">
        <v>1269224290</v>
      </c>
      <c r="C36" s="24">
        <v>1269224290</v>
      </c>
      <c r="D36" s="24">
        <f t="shared" ref="D36:P36" si="5">SUM(D37:D39)</f>
        <v>74425214.170000002</v>
      </c>
      <c r="E36" s="24">
        <v>90176682.010000005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>
        <f t="shared" si="5"/>
        <v>164601896.18000001</v>
      </c>
    </row>
    <row r="37" spans="1:16" ht="18.75" customHeight="1" x14ac:dyDescent="0.25">
      <c r="A37" s="15" t="s">
        <v>46</v>
      </c>
      <c r="B37" s="23">
        <v>316303071</v>
      </c>
      <c r="C37" s="23">
        <v>316303071</v>
      </c>
      <c r="D37" s="13">
        <v>0</v>
      </c>
      <c r="E37" s="16">
        <v>12364894.76</v>
      </c>
      <c r="F37" s="6"/>
      <c r="G37" s="16"/>
      <c r="H37" s="18"/>
      <c r="I37" s="19"/>
      <c r="J37" s="17"/>
      <c r="K37" s="6"/>
      <c r="L37" s="6"/>
      <c r="M37" s="6"/>
      <c r="N37" s="19"/>
      <c r="O37" s="6"/>
      <c r="P37" s="27">
        <f t="shared" si="1"/>
        <v>12364894.76</v>
      </c>
    </row>
    <row r="38" spans="1:16" ht="18.75" customHeight="1" x14ac:dyDescent="0.25">
      <c r="A38" s="15" t="s">
        <v>47</v>
      </c>
      <c r="B38" s="23">
        <v>933741451</v>
      </c>
      <c r="C38" s="23">
        <v>933741451</v>
      </c>
      <c r="D38" s="13">
        <v>74425214.170000002</v>
      </c>
      <c r="E38" s="16">
        <v>77811787.25</v>
      </c>
      <c r="F38" s="6"/>
      <c r="G38" s="16"/>
      <c r="H38" s="16"/>
      <c r="I38" s="6"/>
      <c r="J38" s="16"/>
      <c r="K38" s="6"/>
      <c r="L38" s="6"/>
      <c r="M38" s="6"/>
      <c r="N38" s="6"/>
      <c r="O38" s="6"/>
      <c r="P38" s="27">
        <f t="shared" si="1"/>
        <v>152237001.42000002</v>
      </c>
    </row>
    <row r="39" spans="1:16" ht="18.75" customHeight="1" x14ac:dyDescent="0.25">
      <c r="A39" s="15" t="s">
        <v>55</v>
      </c>
      <c r="B39" s="23">
        <v>19179768</v>
      </c>
      <c r="C39" s="23">
        <v>19179768</v>
      </c>
      <c r="D39" s="13">
        <v>0</v>
      </c>
      <c r="E39" s="29">
        <v>0</v>
      </c>
      <c r="F39" s="29"/>
      <c r="G39" s="21"/>
      <c r="H39" s="5"/>
      <c r="I39" s="5"/>
      <c r="J39" s="5"/>
      <c r="K39" s="5"/>
      <c r="L39" s="5"/>
      <c r="M39" s="5"/>
      <c r="N39" s="5"/>
      <c r="O39" s="6"/>
      <c r="P39" s="27">
        <f t="shared" si="1"/>
        <v>0</v>
      </c>
    </row>
    <row r="40" spans="1:16" s="31" customFormat="1" ht="18.75" customHeight="1" x14ac:dyDescent="0.25">
      <c r="A40" s="34" t="s">
        <v>56</v>
      </c>
      <c r="B40" s="24">
        <v>39578460</v>
      </c>
      <c r="C40" s="24">
        <v>39578460</v>
      </c>
      <c r="D40" s="24"/>
      <c r="E40" s="40">
        <v>3298205</v>
      </c>
      <c r="F40" s="40"/>
      <c r="G40" s="40"/>
      <c r="H40" s="41"/>
      <c r="I40" s="41"/>
      <c r="J40" s="41"/>
      <c r="K40" s="41"/>
      <c r="L40" s="41"/>
      <c r="M40" s="41"/>
      <c r="N40" s="41"/>
      <c r="O40" s="41"/>
      <c r="P40" s="36"/>
    </row>
    <row r="41" spans="1:16" ht="18.75" customHeight="1" x14ac:dyDescent="0.25">
      <c r="A41" s="15" t="s">
        <v>57</v>
      </c>
      <c r="B41" s="23">
        <v>39578460</v>
      </c>
      <c r="C41" s="23">
        <v>39578460</v>
      </c>
      <c r="D41" s="13"/>
      <c r="E41" s="29">
        <v>3298205</v>
      </c>
      <c r="F41" s="29"/>
      <c r="G41" s="21"/>
      <c r="H41" s="5"/>
      <c r="I41" s="5"/>
      <c r="J41" s="5"/>
      <c r="K41" s="5"/>
      <c r="L41" s="5"/>
      <c r="M41" s="5"/>
      <c r="N41" s="5"/>
      <c r="O41" s="6"/>
      <c r="P41" s="27"/>
    </row>
    <row r="42" spans="1:16" s="31" customFormat="1" ht="18.75" customHeight="1" x14ac:dyDescent="0.25">
      <c r="A42" s="14" t="s">
        <v>48</v>
      </c>
      <c r="B42" s="24">
        <v>72237741</v>
      </c>
      <c r="C42" s="24">
        <v>77388315.150000006</v>
      </c>
      <c r="D42" s="24">
        <f t="shared" ref="D42" si="6">SUM(D43:D51)</f>
        <v>0</v>
      </c>
      <c r="E42" s="24">
        <v>475551.65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>
        <f t="shared" ref="P42" si="7">SUM(P43:P51)</f>
        <v>475551.65</v>
      </c>
    </row>
    <row r="43" spans="1:16" ht="18.75" customHeight="1" x14ac:dyDescent="0.25">
      <c r="A43" s="15" t="s">
        <v>49</v>
      </c>
      <c r="B43" s="23">
        <v>15049250</v>
      </c>
      <c r="C43" s="30">
        <v>32496291.809999999</v>
      </c>
      <c r="D43" s="13">
        <v>0</v>
      </c>
      <c r="E43" s="16">
        <v>343315.15</v>
      </c>
      <c r="F43" s="6"/>
      <c r="G43" s="16"/>
      <c r="H43" s="16"/>
      <c r="I43" s="6"/>
      <c r="J43" s="16"/>
      <c r="K43" s="6"/>
      <c r="L43" s="6"/>
      <c r="M43" s="6"/>
      <c r="N43" s="6"/>
      <c r="O43" s="6"/>
      <c r="P43" s="27">
        <f t="shared" si="1"/>
        <v>343315.15</v>
      </c>
    </row>
    <row r="44" spans="1:16" ht="18.75" customHeight="1" x14ac:dyDescent="0.25">
      <c r="A44" s="15" t="s">
        <v>50</v>
      </c>
      <c r="B44" s="23">
        <v>860000</v>
      </c>
      <c r="C44" s="30">
        <v>2554100</v>
      </c>
      <c r="D44" s="13">
        <v>0</v>
      </c>
      <c r="E44" s="16">
        <v>49088</v>
      </c>
      <c r="F44" s="6"/>
      <c r="G44" s="16"/>
      <c r="H44" s="16"/>
      <c r="I44" s="6"/>
      <c r="J44" s="17"/>
      <c r="K44" s="6"/>
      <c r="L44" s="6"/>
      <c r="M44" s="6"/>
      <c r="N44" s="6"/>
      <c r="O44" s="6"/>
      <c r="P44" s="27">
        <f t="shared" si="1"/>
        <v>49088</v>
      </c>
    </row>
    <row r="45" spans="1:16" ht="18.75" customHeight="1" x14ac:dyDescent="0.25">
      <c r="A45" s="15" t="s">
        <v>51</v>
      </c>
      <c r="B45" s="23">
        <v>0</v>
      </c>
      <c r="C45" s="30">
        <v>60341.99</v>
      </c>
      <c r="D45" s="13">
        <v>0</v>
      </c>
      <c r="E45" s="16">
        <v>38150.58</v>
      </c>
      <c r="F45" s="6"/>
      <c r="G45" s="16"/>
      <c r="H45" s="6"/>
      <c r="I45" s="6"/>
      <c r="J45" s="17"/>
      <c r="K45" s="6"/>
      <c r="L45" s="6"/>
      <c r="M45" s="6"/>
      <c r="N45" s="6"/>
      <c r="O45" s="6"/>
      <c r="P45" s="27">
        <f t="shared" si="1"/>
        <v>38150.58</v>
      </c>
    </row>
    <row r="46" spans="1:16" ht="18.75" customHeight="1" x14ac:dyDescent="0.25">
      <c r="A46" s="15" t="s">
        <v>52</v>
      </c>
      <c r="B46" s="23">
        <v>51778491</v>
      </c>
      <c r="C46" s="30">
        <v>31778491</v>
      </c>
      <c r="D46" s="13">
        <v>0</v>
      </c>
      <c r="E46" s="16">
        <v>0</v>
      </c>
      <c r="F46" s="6"/>
      <c r="G46" s="16"/>
      <c r="H46" s="17"/>
      <c r="I46" s="6"/>
      <c r="J46" s="17"/>
      <c r="K46" s="6"/>
      <c r="L46" s="6"/>
      <c r="M46" s="6"/>
      <c r="N46" s="6"/>
      <c r="O46" s="6"/>
      <c r="P46" s="27">
        <f t="shared" si="1"/>
        <v>0</v>
      </c>
    </row>
    <row r="47" spans="1:16" ht="18.75" customHeight="1" x14ac:dyDescent="0.25">
      <c r="A47" s="15" t="s">
        <v>53</v>
      </c>
      <c r="B47" s="23">
        <v>4550000</v>
      </c>
      <c r="C47" s="30">
        <v>7853892.0099999998</v>
      </c>
      <c r="D47" s="13">
        <v>0</v>
      </c>
      <c r="E47" s="16">
        <v>44997.919999999998</v>
      </c>
      <c r="F47" s="6"/>
      <c r="G47" s="16"/>
      <c r="H47" s="17"/>
      <c r="I47" s="6"/>
      <c r="J47" s="17"/>
      <c r="K47" s="6"/>
      <c r="L47" s="6"/>
      <c r="M47" s="6"/>
      <c r="N47" s="6"/>
      <c r="O47" s="6"/>
      <c r="P47" s="27">
        <f t="shared" si="1"/>
        <v>44997.919999999998</v>
      </c>
    </row>
    <row r="48" spans="1:16" ht="18.75" customHeight="1" x14ac:dyDescent="0.25">
      <c r="A48" s="15" t="s">
        <v>54</v>
      </c>
      <c r="B48" s="23">
        <v>0</v>
      </c>
      <c r="C48" s="30">
        <v>2548607.84</v>
      </c>
      <c r="D48" s="13">
        <v>0</v>
      </c>
      <c r="E48" s="16">
        <v>0</v>
      </c>
      <c r="F48" s="6"/>
      <c r="G48" s="16"/>
      <c r="H48" s="17"/>
      <c r="I48" s="6"/>
      <c r="J48" s="16"/>
      <c r="K48" s="6"/>
      <c r="L48" s="6"/>
      <c r="M48" s="6"/>
      <c r="N48" s="6"/>
      <c r="O48" s="6"/>
      <c r="P48" s="27">
        <f>SUM(D48:O48)</f>
        <v>0</v>
      </c>
    </row>
    <row r="49" spans="1:16" ht="18.75" customHeight="1" x14ac:dyDescent="0.25">
      <c r="A49" s="42" t="s">
        <v>60</v>
      </c>
      <c r="B49" s="43"/>
      <c r="C49" s="30">
        <v>96590.5</v>
      </c>
    </row>
    <row r="50" spans="1:16" s="31" customFormat="1" ht="18.75" customHeight="1" x14ac:dyDescent="0.25">
      <c r="A50" s="37" t="s">
        <v>58</v>
      </c>
      <c r="B50" s="24">
        <v>2884525</v>
      </c>
      <c r="C50" s="24">
        <v>2884525</v>
      </c>
      <c r="D50" s="35"/>
      <c r="E50" s="38">
        <v>0</v>
      </c>
      <c r="F50" s="5"/>
      <c r="G50" s="38"/>
      <c r="H50" s="39"/>
      <c r="I50" s="5"/>
      <c r="J50" s="38"/>
      <c r="K50" s="5"/>
      <c r="L50" s="5"/>
      <c r="M50" s="5"/>
      <c r="N50" s="5"/>
      <c r="O50" s="5"/>
      <c r="P50" s="36"/>
    </row>
    <row r="51" spans="1:16" ht="18.75" customHeight="1" x14ac:dyDescent="0.25">
      <c r="A51" s="15" t="s">
        <v>59</v>
      </c>
      <c r="B51" s="23">
        <v>2884525</v>
      </c>
      <c r="C51" s="44">
        <v>2884525</v>
      </c>
      <c r="D51" s="13"/>
      <c r="E51" s="16">
        <v>0</v>
      </c>
      <c r="F51" s="6"/>
      <c r="G51" s="16"/>
      <c r="H51" s="17"/>
      <c r="I51" s="6"/>
      <c r="J51" s="17"/>
      <c r="K51" s="6"/>
      <c r="L51" s="6"/>
      <c r="M51" s="6"/>
      <c r="N51" s="6"/>
      <c r="O51" s="6"/>
      <c r="P51" s="27"/>
    </row>
    <row r="52" spans="1:16" s="3" customFormat="1" ht="18.75" customHeight="1" x14ac:dyDescent="0.25">
      <c r="A52" s="7" t="s">
        <v>0</v>
      </c>
      <c r="B52" s="8">
        <f>B13+B18+B28+B36+B40+B42+B50</f>
        <v>2838762408</v>
      </c>
      <c r="C52" s="8">
        <f>C13+C18+C28+C36+C40+C42+C50</f>
        <v>2855033902.6300001</v>
      </c>
      <c r="D52" s="8">
        <f>D13+D18+D28+D36+D42</f>
        <v>144979158.31999999</v>
      </c>
      <c r="E52" s="8">
        <f>E13+E18+E28+E36+E40+E42</f>
        <v>186506246.96000001</v>
      </c>
      <c r="F52" s="8">
        <f t="shared" ref="F52:L52" si="8">F13+F18+F28+F36+F42</f>
        <v>0</v>
      </c>
      <c r="G52" s="8">
        <f t="shared" si="8"/>
        <v>0</v>
      </c>
      <c r="H52" s="8">
        <f t="shared" si="8"/>
        <v>0</v>
      </c>
      <c r="I52" s="8">
        <f t="shared" si="8"/>
        <v>0</v>
      </c>
      <c r="J52" s="8">
        <f t="shared" si="8"/>
        <v>0</v>
      </c>
      <c r="K52" s="8">
        <f t="shared" si="8"/>
        <v>0</v>
      </c>
      <c r="L52" s="8">
        <f t="shared" si="8"/>
        <v>0</v>
      </c>
      <c r="M52" s="8">
        <f t="shared" ref="M52:O52" si="9">M13+M18+M28+M36+M42</f>
        <v>0</v>
      </c>
      <c r="N52" s="8">
        <f t="shared" si="9"/>
        <v>0</v>
      </c>
      <c r="O52" s="8">
        <f t="shared" si="9"/>
        <v>0</v>
      </c>
      <c r="P52" s="11">
        <f t="shared" ref="P52" si="10">SUM(D52:O52)</f>
        <v>331485405.27999997</v>
      </c>
    </row>
    <row r="53" spans="1:16" ht="9.75" customHeight="1" x14ac:dyDescent="0.25">
      <c r="A53" s="46"/>
      <c r="B53" s="46"/>
      <c r="C53" s="46"/>
      <c r="D53" s="46"/>
      <c r="E53" s="46"/>
      <c r="F53" s="46"/>
      <c r="G53" s="46"/>
    </row>
    <row r="54" spans="1:16" ht="22.5" customHeight="1" x14ac:dyDescent="0.25">
      <c r="A54" s="47"/>
      <c r="B54" s="47"/>
      <c r="C54" s="47"/>
      <c r="D54" s="47"/>
      <c r="E54" s="47"/>
      <c r="F54" s="47"/>
      <c r="G54" s="47"/>
    </row>
    <row r="55" spans="1:16" ht="33.75" customHeight="1" x14ac:dyDescent="0.25">
      <c r="A55" s="46"/>
      <c r="B55" s="46"/>
      <c r="C55" s="46"/>
      <c r="D55" s="46"/>
      <c r="E55" s="46"/>
      <c r="F55" s="46"/>
      <c r="G55" s="46"/>
      <c r="H55" s="46"/>
      <c r="I55" s="46"/>
    </row>
    <row r="56" spans="1:16" x14ac:dyDescent="0.25">
      <c r="D56" s="48"/>
      <c r="E56" s="48"/>
      <c r="F56" s="48"/>
    </row>
    <row r="59" spans="1:16" ht="9.75" customHeight="1" x14ac:dyDescent="0.25"/>
    <row r="60" spans="1:16" ht="10.5" customHeight="1" x14ac:dyDescent="0.25"/>
    <row r="61" spans="1:16" ht="20.25" customHeight="1" x14ac:dyDescent="0.25">
      <c r="A61" s="46" t="s">
        <v>17</v>
      </c>
      <c r="B61" s="46"/>
      <c r="C61" s="46"/>
      <c r="D61" s="46"/>
      <c r="E61" s="46"/>
      <c r="F61" s="46"/>
      <c r="G61" s="46"/>
    </row>
    <row r="62" spans="1:16" ht="21" customHeight="1" x14ac:dyDescent="0.25">
      <c r="A62" s="47" t="s">
        <v>18</v>
      </c>
      <c r="B62" s="47"/>
      <c r="C62" s="47"/>
      <c r="D62" s="47"/>
      <c r="E62" s="47"/>
      <c r="F62" s="47"/>
      <c r="G62" s="47"/>
    </row>
    <row r="63" spans="1:16" ht="37.5" customHeight="1" x14ac:dyDescent="0.25">
      <c r="A63" s="46" t="s">
        <v>19</v>
      </c>
      <c r="B63" s="46"/>
      <c r="C63" s="46"/>
      <c r="D63" s="46"/>
      <c r="E63" s="46"/>
      <c r="F63" s="46"/>
      <c r="G63" s="46"/>
      <c r="H63" s="46"/>
      <c r="I63" s="46"/>
    </row>
  </sheetData>
  <mergeCells count="14">
    <mergeCell ref="A61:G61"/>
    <mergeCell ref="A62:G62"/>
    <mergeCell ref="A63:I63"/>
    <mergeCell ref="D56:F56"/>
    <mergeCell ref="A6:P6"/>
    <mergeCell ref="A10:A11"/>
    <mergeCell ref="B10:B11"/>
    <mergeCell ref="C10:C11"/>
    <mergeCell ref="A8:P8"/>
    <mergeCell ref="A9:P9"/>
    <mergeCell ref="D10:P10"/>
    <mergeCell ref="A53:G53"/>
    <mergeCell ref="A54:G54"/>
    <mergeCell ref="A55:I55"/>
  </mergeCells>
  <printOptions horizontalCentered="1"/>
  <pageMargins left="0" right="0" top="0.19685039370078741" bottom="0.19685039370078741" header="0" footer="0"/>
  <pageSetup paperSize="5"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2024-03-13T14:06:21Z</cp:lastPrinted>
  <dcterms:created xsi:type="dcterms:W3CDTF">2021-07-29T18:58:50Z</dcterms:created>
  <dcterms:modified xsi:type="dcterms:W3CDTF">2024-03-13T15:07:32Z</dcterms:modified>
</cp:coreProperties>
</file>